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/>
  <mc:AlternateContent xmlns:mc="http://schemas.openxmlformats.org/markup-compatibility/2006">
    <mc:Choice Requires="x15">
      <x15ac:absPath xmlns:x15ac="http://schemas.microsoft.com/office/spreadsheetml/2010/11/ac" url="C:\Users\simon\Desktop\AU_HR_Excelletoevet\AU_HR_Excelletoevet\2. Funktioner &amp; Dataanalyse\"/>
    </mc:Choice>
  </mc:AlternateContent>
  <bookViews>
    <workbookView xWindow="0" yWindow="0" windowWidth="20520" windowHeight="9465"/>
  </bookViews>
  <sheets>
    <sheet name="Funktioner" sheetId="1" r:id="rId1"/>
    <sheet name="HVIS funktioner" sheetId="5" r:id="rId2"/>
    <sheet name="Dataanalyse" sheetId="2" r:id="rId3"/>
    <sheet name="Deskriptive Analyser" sheetId="3" r:id="rId4"/>
    <sheet name="ANOVA" sheetId="4" r:id="rId5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F32" i="1"/>
  <c r="F48" i="1"/>
  <c r="F45" i="1"/>
  <c r="F60" i="1"/>
  <c r="F57" i="1"/>
  <c r="F54" i="1"/>
  <c r="F51" i="1"/>
  <c r="F42" i="1"/>
  <c r="F41" i="1"/>
  <c r="F37" i="1"/>
  <c r="F34" i="1"/>
  <c r="F33" i="1"/>
</calcChain>
</file>

<file path=xl/sharedStrings.xml><?xml version="1.0" encoding="utf-8"?>
<sst xmlns="http://schemas.openxmlformats.org/spreadsheetml/2006/main" count="136" uniqueCount="117">
  <si>
    <t>Funktioner</t>
  </si>
  <si>
    <t>Se hvad funktionerne hedder på engelsk i dokumentet "Excel funktioner DK/ENG</t>
  </si>
  <si>
    <t>Oversigt over alle funktioner</t>
  </si>
  <si>
    <t>Shift + F3</t>
  </si>
  <si>
    <t>Skift mellem at få vist celleværdi og formler</t>
  </si>
  <si>
    <t>Ctrl + shift + ´</t>
  </si>
  <si>
    <r>
      <t>Start en funktion med</t>
    </r>
    <r>
      <rPr>
        <b/>
        <sz val="11"/>
        <color theme="1"/>
        <rFont val="Arial"/>
        <family val="2"/>
      </rPr>
      <t xml:space="preserve"> = </t>
    </r>
    <r>
      <rPr>
        <sz val="11"/>
        <color theme="1"/>
        <rFont val="Arial"/>
        <family val="2"/>
      </rPr>
      <t xml:space="preserve">og skriv derefter de første bogstaver af funktionen. </t>
    </r>
  </si>
  <si>
    <r>
      <t xml:space="preserve">Når den ønskede funktion vises, brug </t>
    </r>
    <r>
      <rPr>
        <b/>
        <sz val="11"/>
        <color theme="1"/>
        <rFont val="Arial"/>
        <family val="2"/>
      </rPr>
      <t>PilNed</t>
    </r>
    <r>
      <rPr>
        <sz val="11"/>
        <color theme="1"/>
        <rFont val="Arial"/>
        <family val="2"/>
      </rPr>
      <t xml:space="preserve"> til at gå hen på den og </t>
    </r>
    <r>
      <rPr>
        <b/>
        <sz val="11"/>
        <color theme="1"/>
        <rFont val="Arial"/>
        <family val="2"/>
      </rPr>
      <t>Tab</t>
    </r>
    <r>
      <rPr>
        <sz val="11"/>
        <color theme="1"/>
        <rFont val="Arial"/>
        <family val="2"/>
      </rPr>
      <t xml:space="preserve"> for at vælge den.</t>
    </r>
  </si>
  <si>
    <t>SUM</t>
  </si>
  <si>
    <r>
      <t xml:space="preserve">Den </t>
    </r>
    <r>
      <rPr>
        <b/>
        <sz val="11"/>
        <color theme="1"/>
        <rFont val="Arial"/>
        <family val="2"/>
      </rPr>
      <t>samlede sum</t>
    </r>
    <r>
      <rPr>
        <sz val="11"/>
        <color theme="1"/>
        <rFont val="Arial"/>
        <family val="2"/>
      </rPr>
      <t xml:space="preserve"> af alle observationer</t>
    </r>
  </si>
  <si>
    <t>=SUM(E12:E26)</t>
  </si>
  <si>
    <t>AFRUND</t>
  </si>
  <si>
    <r>
      <t xml:space="preserve">Rund værdien af det samlede antal observationer </t>
    </r>
    <r>
      <rPr>
        <b/>
        <sz val="11"/>
        <color theme="1"/>
        <rFont val="Arial"/>
        <family val="2"/>
      </rPr>
      <t>op</t>
    </r>
    <r>
      <rPr>
        <sz val="11"/>
        <color theme="1"/>
        <rFont val="Arial"/>
        <family val="2"/>
      </rPr>
      <t>, med én decimal</t>
    </r>
  </si>
  <si>
    <r>
      <t xml:space="preserve">Rund værdien af det samlede antal observationer </t>
    </r>
    <r>
      <rPr>
        <b/>
        <sz val="11"/>
        <color theme="1"/>
        <rFont val="Arial"/>
        <family val="2"/>
      </rPr>
      <t>ned</t>
    </r>
    <r>
      <rPr>
        <sz val="11"/>
        <color theme="1"/>
        <rFont val="Arial"/>
        <family val="2"/>
      </rPr>
      <t>, med to decimaler</t>
    </r>
  </si>
  <si>
    <t>TÆL</t>
  </si>
  <si>
    <r>
      <t xml:space="preserve">Tæl det </t>
    </r>
    <r>
      <rPr>
        <b/>
        <sz val="11"/>
        <color theme="1"/>
        <rFont val="Arial"/>
        <family val="2"/>
      </rPr>
      <t>samlede antal</t>
    </r>
    <r>
      <rPr>
        <sz val="11"/>
        <color theme="1"/>
        <rFont val="Arial"/>
        <family val="2"/>
      </rPr>
      <t xml:space="preserve"> observationer</t>
    </r>
  </si>
  <si>
    <t>=TÆL(E12:E26)</t>
  </si>
  <si>
    <t>=TÆL.HVIS(E12:E26;"&lt;10")</t>
  </si>
  <si>
    <t>MIN</t>
  </si>
  <si>
    <r>
      <t xml:space="preserve">Den </t>
    </r>
    <r>
      <rPr>
        <b/>
        <sz val="11"/>
        <color theme="1"/>
        <rFont val="Arial"/>
        <family val="2"/>
      </rPr>
      <t>mindste</t>
    </r>
    <r>
      <rPr>
        <sz val="11"/>
        <color theme="1"/>
        <rFont val="Arial"/>
        <family val="2"/>
      </rPr>
      <t xml:space="preserve"> værdi blandt observationerne</t>
    </r>
  </si>
  <si>
    <t>=MIN(E12:E26)</t>
  </si>
  <si>
    <t>MAKS</t>
  </si>
  <si>
    <r>
      <t xml:space="preserve">Den </t>
    </r>
    <r>
      <rPr>
        <b/>
        <sz val="11"/>
        <color theme="1"/>
        <rFont val="Arial"/>
        <family val="2"/>
      </rPr>
      <t>største</t>
    </r>
    <r>
      <rPr>
        <sz val="11"/>
        <color theme="1"/>
        <rFont val="Arial"/>
        <family val="2"/>
      </rPr>
      <t xml:space="preserve"> værdi blandt observationerne</t>
    </r>
  </si>
  <si>
    <t>=MAKS(E12:E26)</t>
  </si>
  <si>
    <t>MIDDEL</t>
  </si>
  <si>
    <t>Gennemsnittet af alle observationer</t>
  </si>
  <si>
    <t>=MIDDEL(E12:E26)</t>
  </si>
  <si>
    <t>KVROD</t>
  </si>
  <si>
    <t>Kvadratroden af den samlede sum</t>
  </si>
  <si>
    <t>SLUMP</t>
  </si>
  <si>
    <t>Et tilfældigt tal mellem 0 og 1</t>
  </si>
  <si>
    <t>=SLUMP()</t>
  </si>
  <si>
    <t>SLUMPMELLEM</t>
  </si>
  <si>
    <t>Et tilfældigt heltal mellem to valgte værdier</t>
  </si>
  <si>
    <t>Her er valgt et tilfældigt tal mellem min og maks af observationerne</t>
  </si>
  <si>
    <t>Deltagere</t>
  </si>
  <si>
    <t>Kim</t>
  </si>
  <si>
    <t>Dan</t>
  </si>
  <si>
    <t>Philip</t>
  </si>
  <si>
    <t>Anita</t>
  </si>
  <si>
    <t>Evan</t>
  </si>
  <si>
    <t>Martin</t>
  </si>
  <si>
    <t>David</t>
  </si>
  <si>
    <t>Reina</t>
  </si>
  <si>
    <t>Ryan</t>
  </si>
  <si>
    <t>Lillian</t>
  </si>
  <si>
    <t>Gert</t>
  </si>
  <si>
    <t>Maria</t>
  </si>
  <si>
    <t>Susanne</t>
  </si>
  <si>
    <t>Lajla</t>
  </si>
  <si>
    <t>Observationer</t>
  </si>
  <si>
    <t>=RUND.OP(F29;1)</t>
  </si>
  <si>
    <t>=RUND.NED(F29;2)</t>
  </si>
  <si>
    <t xml:space="preserve">Tæl hvis observationerne er under værdien 10 </t>
  </si>
  <si>
    <t>Tæller hvis en eller flere betingelser er opfyldt.</t>
  </si>
  <si>
    <t>Tæl hvis observationerne er større end 10 og mindre end 30</t>
  </si>
  <si>
    <t>=KVROD(F29)</t>
  </si>
  <si>
    <r>
      <t xml:space="preserve">Afrund værdien </t>
    </r>
    <r>
      <rPr>
        <b/>
        <sz val="11"/>
        <color theme="1"/>
        <rFont val="Arial"/>
        <family val="2"/>
      </rPr>
      <t>uden</t>
    </r>
    <r>
      <rPr>
        <sz val="11"/>
        <color theme="1"/>
        <rFont val="Arial"/>
        <family val="2"/>
      </rPr>
      <t xml:space="preserve"> decimaler</t>
    </r>
  </si>
  <si>
    <t>=SLUMPMELLEM(F45;F48)</t>
  </si>
  <si>
    <t>Dataanalyse</t>
  </si>
  <si>
    <t>Følgende data egner sig til at foretage nogle af de indbyggede analyser, vi kan foretage i Excel herunder deskriptiver, korrelation og ANOVA:</t>
  </si>
  <si>
    <t>Butik 1</t>
  </si>
  <si>
    <t>Butik 2</t>
  </si>
  <si>
    <t>Butik 3</t>
  </si>
  <si>
    <t>Dag</t>
  </si>
  <si>
    <t>Herunder ses tre forskellige butikker med forskelligt antal besøgende i løbet af 10 dage:</t>
  </si>
  <si>
    <t xml:space="preserve">Synliggørelse af Dataanalyse </t>
  </si>
  <si>
    <r>
      <t xml:space="preserve">5. Markér </t>
    </r>
    <r>
      <rPr>
        <b/>
        <sz val="11"/>
        <color theme="1"/>
        <rFont val="Arial"/>
        <family val="2"/>
      </rPr>
      <t xml:space="preserve">Analysis Toolpak </t>
    </r>
    <r>
      <rPr>
        <sz val="11"/>
        <color theme="1"/>
        <rFont val="Arial"/>
        <family val="2"/>
      </rPr>
      <t xml:space="preserve">og klik på </t>
    </r>
    <r>
      <rPr>
        <b/>
        <sz val="11"/>
        <color theme="1"/>
        <rFont val="Arial"/>
        <family val="2"/>
      </rPr>
      <t>OK</t>
    </r>
  </si>
  <si>
    <r>
      <t xml:space="preserve">Under </t>
    </r>
    <r>
      <rPr>
        <b/>
        <sz val="11"/>
        <color theme="1"/>
        <rFont val="Arial"/>
        <family val="2"/>
      </rPr>
      <t>Data Fanen</t>
    </r>
    <r>
      <rPr>
        <sz val="11"/>
        <color theme="1"/>
        <rFont val="Arial"/>
        <family val="2"/>
      </rPr>
      <t xml:space="preserve"> kommer </t>
    </r>
    <r>
      <rPr>
        <b/>
        <sz val="11"/>
        <color theme="1"/>
        <rFont val="Arial"/>
        <family val="2"/>
      </rPr>
      <t>Data Analyse</t>
    </r>
    <r>
      <rPr>
        <sz val="11"/>
        <color theme="1"/>
        <rFont val="Arial"/>
        <family val="2"/>
      </rPr>
      <t xml:space="preserve"> til syne</t>
    </r>
  </si>
  <si>
    <r>
      <t xml:space="preserve">1. Klik på </t>
    </r>
    <r>
      <rPr>
        <b/>
        <sz val="11"/>
        <color theme="1"/>
        <rFont val="Arial"/>
        <family val="2"/>
      </rPr>
      <t>Filer</t>
    </r>
  </si>
  <si>
    <r>
      <t xml:space="preserve">2. Vælg </t>
    </r>
    <r>
      <rPr>
        <b/>
        <sz val="11"/>
        <color theme="1"/>
        <rFont val="Arial"/>
        <family val="2"/>
      </rPr>
      <t>Indstillinger</t>
    </r>
  </si>
  <si>
    <t>Deskriptive analyser</t>
  </si>
  <si>
    <r>
      <t xml:space="preserve">1. Vælg </t>
    </r>
    <r>
      <rPr>
        <b/>
        <sz val="11"/>
        <color theme="1"/>
        <rFont val="Calibri"/>
        <family val="2"/>
        <scheme val="minor"/>
      </rPr>
      <t>Data Analyse</t>
    </r>
  </si>
  <si>
    <r>
      <t xml:space="preserve">1. Vælg </t>
    </r>
    <r>
      <rPr>
        <b/>
        <sz val="11"/>
        <color theme="1"/>
        <rFont val="Arial"/>
        <family val="2"/>
      </rPr>
      <t>Data Analyse</t>
    </r>
  </si>
  <si>
    <t>ANOVA analyser</t>
  </si>
  <si>
    <t xml:space="preserve">På samme måde som vi lavede deskriptive analyser, kan vi også foretage en ANOVA analyse: </t>
  </si>
  <si>
    <t>Efter vi har tilføjet Data Analyse til fanen Data, kan vi nu foretage analyser på vores data:</t>
  </si>
  <si>
    <t>Her foretager vi deskriptive analyser:</t>
  </si>
  <si>
    <r>
      <t xml:space="preserve">2. Vælg </t>
    </r>
    <r>
      <rPr>
        <b/>
        <sz val="11"/>
        <color theme="1"/>
        <rFont val="Calibri"/>
        <family val="2"/>
        <scheme val="minor"/>
      </rPr>
      <t xml:space="preserve">ANOVA </t>
    </r>
    <r>
      <rPr>
        <sz val="11"/>
        <color theme="1"/>
        <rFont val="Calibri"/>
        <family val="2"/>
        <scheme val="minor"/>
      </rPr>
      <t xml:space="preserve">og klik på </t>
    </r>
    <r>
      <rPr>
        <b/>
        <sz val="11"/>
        <color theme="1"/>
        <rFont val="Calibri"/>
        <family val="2"/>
        <scheme val="minor"/>
      </rPr>
      <t>OK</t>
    </r>
  </si>
  <si>
    <t>3. Vælg inputområde og outputområde:</t>
  </si>
  <si>
    <t>HVIS funktioner</t>
  </si>
  <si>
    <t>Maskine</t>
  </si>
  <si>
    <t>I brug?</t>
  </si>
  <si>
    <t>Omkostninger ved brug</t>
  </si>
  <si>
    <t>Output</t>
  </si>
  <si>
    <t>Samlede omkostninger</t>
  </si>
  <si>
    <t>Maskine 1</t>
  </si>
  <si>
    <t>Maskine 2</t>
  </si>
  <si>
    <t>Maskine 3</t>
  </si>
  <si>
    <t>Maskine 4</t>
  </si>
  <si>
    <t>Total</t>
  </si>
  <si>
    <t xml:space="preserve">HVIS funktioner er et nyttigt værktøj at benytte, hvis man fx skal behandle en række data forskelligt, afhængig af om disse data opfylder nogle bestemte betingelser: </t>
  </si>
  <si>
    <t xml:space="preserve">OG() / ELLER() </t>
  </si>
  <si>
    <t>Prøv så at udvide HVIS-sætningen til kun at vise omkostningen, hvis maskinen har et output på</t>
  </si>
  <si>
    <t>Nedenfor ses en virksomhed, der har fire forskellige maskiner, men omkostningerne skal kun regnes med, hvis maskinen er i brug:</t>
  </si>
  <si>
    <t>1. Udregn de totale omkostninger - HVIS en maskine bliver brugt = 1 og hvis ikke = 0</t>
  </si>
  <si>
    <t>2. Prøv bagefter at ændre tallene 1 og 0 i kolonne B og se, hvad der sker med omkostningerne</t>
  </si>
  <si>
    <r>
      <t>mindst 500 enheder SAMTIDIG med at den kører.</t>
    </r>
    <r>
      <rPr>
        <i/>
        <sz val="11"/>
        <rFont val="Arial"/>
        <family val="2"/>
      </rPr>
      <t xml:space="preserve"> </t>
    </r>
  </si>
  <si>
    <t>Hint: Se på funktionerne OG()/ELLER()</t>
  </si>
  <si>
    <t>Synliggørelse af Dataanalyse (Mac)</t>
  </si>
  <si>
    <r>
      <t xml:space="preserve">1. Klik på </t>
    </r>
    <r>
      <rPr>
        <b/>
        <sz val="11"/>
        <color theme="1"/>
        <rFont val="Arial"/>
        <family val="2"/>
      </rPr>
      <t>Funktioner</t>
    </r>
    <r>
      <rPr>
        <sz val="11"/>
        <color theme="1"/>
        <rFont val="Arial"/>
        <family val="2"/>
      </rPr>
      <t xml:space="preserve"> </t>
    </r>
  </si>
  <si>
    <r>
      <t xml:space="preserve">2. Vælg </t>
    </r>
    <r>
      <rPr>
        <b/>
        <sz val="11"/>
        <color theme="1"/>
        <rFont val="Arial"/>
        <family val="2"/>
      </rPr>
      <t>Excel-tilføjelsesprogrammer…</t>
    </r>
  </si>
  <si>
    <r>
      <t xml:space="preserve">3. Marker både </t>
    </r>
    <r>
      <rPr>
        <b/>
        <sz val="11"/>
        <color theme="1"/>
        <rFont val="Arial"/>
        <family val="2"/>
      </rPr>
      <t xml:space="preserve">Analysis Toolpak </t>
    </r>
    <r>
      <rPr>
        <sz val="11"/>
        <color theme="1"/>
        <rFont val="Arial"/>
        <family val="2"/>
      </rPr>
      <t xml:space="preserve">og </t>
    </r>
    <r>
      <rPr>
        <b/>
        <sz val="11"/>
        <color theme="1"/>
        <rFont val="Arial"/>
        <family val="2"/>
      </rPr>
      <t xml:space="preserve">Solver Add-in </t>
    </r>
    <r>
      <rPr>
        <sz val="11"/>
        <color theme="1"/>
        <rFont val="Arial"/>
        <family val="2"/>
      </rPr>
      <t>(Benyttes senere)</t>
    </r>
  </si>
  <si>
    <r>
      <t xml:space="preserve">4. Klik på </t>
    </r>
    <r>
      <rPr>
        <b/>
        <sz val="11"/>
        <color theme="1"/>
        <rFont val="Arial"/>
        <family val="2"/>
      </rPr>
      <t>OK</t>
    </r>
  </si>
  <si>
    <t>Mac: Se længere nede</t>
  </si>
  <si>
    <r>
      <t xml:space="preserve">3. Vælg </t>
    </r>
    <r>
      <rPr>
        <b/>
        <sz val="11"/>
        <color theme="1"/>
        <rFont val="Arial"/>
        <family val="2"/>
      </rPr>
      <t>Tilføjelsesprogrammer</t>
    </r>
  </si>
  <si>
    <r>
      <t xml:space="preserve">4. Markér både </t>
    </r>
    <r>
      <rPr>
        <b/>
        <sz val="11"/>
        <color theme="1"/>
        <rFont val="Arial"/>
        <family val="2"/>
      </rPr>
      <t xml:space="preserve">Analysis Toolpak </t>
    </r>
    <r>
      <rPr>
        <sz val="11"/>
        <color theme="1"/>
        <rFont val="Arial"/>
        <family val="2"/>
      </rPr>
      <t>og</t>
    </r>
    <r>
      <rPr>
        <b/>
        <sz val="11"/>
        <color theme="1"/>
        <rFont val="Arial"/>
        <family val="2"/>
      </rPr>
      <t xml:space="preserve"> Solver Add-In </t>
    </r>
    <r>
      <rPr>
        <sz val="11"/>
        <color theme="1"/>
        <rFont val="Arial"/>
        <family val="2"/>
      </rPr>
      <t>(Benyttes senere)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 xml:space="preserve">og klik på </t>
    </r>
    <r>
      <rPr>
        <b/>
        <sz val="11"/>
        <color theme="1"/>
        <rFont val="Arial"/>
        <family val="2"/>
      </rPr>
      <t>OK</t>
    </r>
  </si>
  <si>
    <r>
      <t xml:space="preserve">2. Vælg </t>
    </r>
    <r>
      <rPr>
        <b/>
        <sz val="11"/>
        <color theme="1"/>
        <rFont val="Arial"/>
        <family val="2"/>
      </rPr>
      <t xml:space="preserve">Descriptive Statistics </t>
    </r>
    <r>
      <rPr>
        <sz val="11"/>
        <color theme="1"/>
        <rFont val="Arial"/>
        <family val="2"/>
      </rPr>
      <t xml:space="preserve">og klik </t>
    </r>
    <r>
      <rPr>
        <b/>
        <sz val="11"/>
        <color theme="1"/>
        <rFont val="Arial"/>
        <family val="2"/>
      </rPr>
      <t>OK</t>
    </r>
  </si>
  <si>
    <t>3. Marker området, sæt flueben ved 'Labels in first Row' og vælg output område</t>
  </si>
  <si>
    <t>4. Sæt flueben ved de statistikker, vi ønsker at få vist</t>
  </si>
  <si>
    <t>=TÆL.HVISER(E12:E26;"&gt;10";E12:E26;"&lt;30")</t>
  </si>
  <si>
    <t>TÆL.HVIS &amp; TÆL.HVISER</t>
  </si>
  <si>
    <t>=AFRUND(F29;0)</t>
  </si>
  <si>
    <t>=SUM(G13:G16)</t>
  </si>
  <si>
    <t>=SUM(G27:G30)</t>
  </si>
  <si>
    <t>=HVIS(OG(C27=1;F27&gt;=500);E27;0)</t>
  </si>
  <si>
    <t>=HVIS(C13=1;E13;0)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</si>
</sst>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sz val="11"/>
      <color theme="0" tint="-0.34998626667073579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6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color theme="0" tint="-0.499984740745262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1"/>
      <color theme="5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9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3" fillId="0" borderId="0" xfId="0" applyFont="1"/>
    <xf numFmtId="0" fontId="4" fillId="0" borderId="0" xfId="0" applyFont="1"/>
    <xf numFmtId="0" fontId="3" fillId="3" borderId="0" xfId="0" applyFont="1" applyFill="1"/>
    <xf numFmtId="0" fontId="4" fillId="3" borderId="0" xfId="0" applyFont="1" applyFill="1"/>
    <xf numFmtId="0" fontId="5" fillId="3" borderId="0" xfId="0" applyFont="1" applyFill="1"/>
    <xf numFmtId="0" fontId="4" fillId="0" borderId="0" xfId="0" quotePrefix="1" applyFont="1"/>
    <xf numFmtId="0" fontId="3" fillId="0" borderId="0" xfId="0" applyFont="1" applyFill="1"/>
    <xf numFmtId="0" fontId="4" fillId="0" borderId="0" xfId="0" quotePrefix="1" applyFont="1" applyFill="1"/>
    <xf numFmtId="1" fontId="3" fillId="0" borderId="0" xfId="0" applyNumberFormat="1" applyFont="1"/>
    <xf numFmtId="0" fontId="5" fillId="4" borderId="1" xfId="0" applyFont="1" applyFill="1" applyBorder="1"/>
    <xf numFmtId="0" fontId="6" fillId="0" borderId="1" xfId="1" applyFont="1" applyBorder="1"/>
    <xf numFmtId="0" fontId="6" fillId="0" borderId="1" xfId="1" applyFont="1" applyFill="1" applyBorder="1"/>
    <xf numFmtId="0" fontId="3" fillId="0" borderId="1" xfId="0" applyFont="1" applyBorder="1"/>
    <xf numFmtId="0" fontId="0" fillId="2" borderId="0" xfId="0" applyFill="1"/>
    <xf numFmtId="0" fontId="7" fillId="2" borderId="0" xfId="0" applyFont="1" applyFill="1"/>
    <xf numFmtId="0" fontId="0" fillId="3" borderId="0" xfId="0" applyFill="1"/>
    <xf numFmtId="0" fontId="0" fillId="0" borderId="0" xfId="0" applyBorder="1"/>
    <xf numFmtId="0" fontId="3" fillId="0" borderId="0" xfId="0" applyFont="1" applyBorder="1"/>
    <xf numFmtId="0" fontId="0" fillId="0" borderId="0" xfId="0" applyFont="1"/>
    <xf numFmtId="0" fontId="0" fillId="0" borderId="0" xfId="0" applyFill="1" applyBorder="1" applyAlignment="1"/>
    <xf numFmtId="0" fontId="8" fillId="0" borderId="0" xfId="0" applyFont="1" applyFill="1" applyBorder="1" applyAlignment="1">
      <alignment horizontal="center"/>
    </xf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3" borderId="2" xfId="0" applyFont="1" applyFill="1" applyBorder="1"/>
    <xf numFmtId="0" fontId="3" fillId="3" borderId="3" xfId="0" applyFont="1" applyFill="1" applyBorder="1"/>
    <xf numFmtId="0" fontId="5" fillId="5" borderId="1" xfId="0" applyFont="1" applyFill="1" applyBorder="1"/>
    <xf numFmtId="0" fontId="5" fillId="5" borderId="4" xfId="0" applyFont="1" applyFill="1" applyBorder="1"/>
    <xf numFmtId="0" fontId="5" fillId="5" borderId="8" xfId="0" applyFont="1" applyFill="1" applyBorder="1"/>
    <xf numFmtId="0" fontId="3" fillId="3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6" fillId="0" borderId="12" xfId="0" applyFont="1" applyBorder="1"/>
    <xf numFmtId="0" fontId="6" fillId="0" borderId="13" xfId="0" applyFont="1" applyBorder="1"/>
    <xf numFmtId="0" fontId="10" fillId="2" borderId="10" xfId="0" applyFont="1" applyFill="1" applyBorder="1" applyAlignment="1">
      <alignment horizontal="center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3" xfId="0" applyBorder="1"/>
    <xf numFmtId="0" fontId="11" fillId="5" borderId="0" xfId="0" applyFont="1" applyFill="1"/>
    <xf numFmtId="0" fontId="12" fillId="5" borderId="0" xfId="0" applyFont="1" applyFill="1"/>
    <xf numFmtId="0" fontId="9" fillId="3" borderId="0" xfId="0" applyFont="1" applyFill="1" applyAlignment="1"/>
    <xf numFmtId="0" fontId="14" fillId="3" borderId="0" xfId="0" applyFont="1" applyFill="1" applyAlignment="1"/>
    <xf numFmtId="0" fontId="14" fillId="3" borderId="0" xfId="0" applyFont="1" applyFill="1" applyAlignment="1">
      <alignment horizontal="left"/>
    </xf>
    <xf numFmtId="0" fontId="13" fillId="3" borderId="0" xfId="0" applyFont="1" applyFill="1" applyAlignment="1">
      <alignment horizontal="left"/>
    </xf>
    <xf numFmtId="0" fontId="3" fillId="0" borderId="14" xfId="0" applyFont="1" applyBorder="1" applyAlignment="1">
      <alignment horizontal="right"/>
    </xf>
    <xf numFmtId="0" fontId="3" fillId="0" borderId="14" xfId="0" applyFont="1" applyBorder="1"/>
    <xf numFmtId="0" fontId="3" fillId="0" borderId="2" xfId="0" applyFont="1" applyBorder="1" applyAlignment="1">
      <alignment horizontal="right"/>
    </xf>
    <xf numFmtId="0" fontId="3" fillId="0" borderId="2" xfId="0" applyFont="1" applyBorder="1"/>
    <xf numFmtId="0" fontId="3" fillId="0" borderId="3" xfId="0" applyFont="1" applyBorder="1" applyAlignment="1">
      <alignment horizontal="right"/>
    </xf>
    <xf numFmtId="0" fontId="3" fillId="0" borderId="3" xfId="0" applyFont="1" applyBorder="1"/>
    <xf numFmtId="0" fontId="13" fillId="0" borderId="0" xfId="0" quotePrefix="1" applyFont="1"/>
    <xf numFmtId="0" fontId="16" fillId="0" borderId="0" xfId="0" quotePrefix="1" applyFont="1"/>
    <xf numFmtId="0" fontId="16" fillId="0" borderId="0" xfId="0" applyFont="1"/>
    <xf numFmtId="0" fontId="3" fillId="5" borderId="0" xfId="0" applyFont="1" applyFill="1" applyAlignment="1">
      <alignment horizontal="left" wrapText="1"/>
    </xf>
    <xf numFmtId="0" fontId="10" fillId="2" borderId="9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9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3" fillId="0" borderId="13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3" fillId="3" borderId="0" xfId="0" applyFont="1" applyFill="1" applyAlignment="1">
      <alignment horizontal="left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74</xdr:row>
      <xdr:rowOff>142875</xdr:rowOff>
    </xdr:from>
    <xdr:to>
      <xdr:col>2</xdr:col>
      <xdr:colOff>352289</xdr:colOff>
      <xdr:row>79</xdr:row>
      <xdr:rowOff>152280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5775" y="13954125"/>
          <a:ext cx="1085714" cy="96190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87</xdr:row>
      <xdr:rowOff>19050</xdr:rowOff>
    </xdr:from>
    <xdr:to>
      <xdr:col>4</xdr:col>
      <xdr:colOff>1019175</xdr:colOff>
      <xdr:row>104</xdr:row>
      <xdr:rowOff>0</xdr:rowOff>
    </xdr:to>
    <xdr:pic>
      <xdr:nvPicPr>
        <xdr:cNvPr id="5" name="Picture 4" descr="https://scontent-arn2-1.xx.fbcdn.net/v/t34.0-12/16706719_10211929939182224_123315081_n.png?oh=ffe4d7d301008e6f191b8a171360aec6&amp;oe=589EAF7D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16659225"/>
          <a:ext cx="4048125" cy="3219450"/>
        </a:xfrm>
        <a:prstGeom prst="rect">
          <a:avLst/>
        </a:prstGeom>
        <a:noFill/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6</xdr:col>
      <xdr:colOff>66675</xdr:colOff>
      <xdr:row>47</xdr:row>
      <xdr:rowOff>150822</xdr:rowOff>
    </xdr:to>
    <xdr:pic>
      <xdr:nvPicPr>
        <xdr:cNvPr id="3" name="Billed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85800" y="5019675"/>
          <a:ext cx="5048250" cy="415132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3</xdr:col>
      <xdr:colOff>1075962</xdr:colOff>
      <xdr:row>70</xdr:row>
      <xdr:rowOff>151929</xdr:rowOff>
    </xdr:to>
    <xdr:pic>
      <xdr:nvPicPr>
        <xdr:cNvPr id="7" name="Billed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85800" y="9782175"/>
          <a:ext cx="2904762" cy="37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4</xdr:row>
      <xdr:rowOff>164687</xdr:rowOff>
    </xdr:from>
    <xdr:to>
      <xdr:col>11</xdr:col>
      <xdr:colOff>161449</xdr:colOff>
      <xdr:row>20</xdr:row>
      <xdr:rowOff>190087</xdr:rowOff>
    </xdr:to>
    <xdr:pic>
      <xdr:nvPicPr>
        <xdr:cNvPr id="2" name="Billed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62425" y="964787"/>
          <a:ext cx="3542824" cy="3073400"/>
        </a:xfrm>
        <a:prstGeom prst="rect">
          <a:avLst/>
        </a:prstGeom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  <a:scene3d>
          <a:camera prst="perspectiveHeroicExtremeLeftFacing"/>
          <a:lightRig rig="threePt" dir="t"/>
        </a:scene3d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5</xdr:row>
      <xdr:rowOff>19050</xdr:rowOff>
    </xdr:from>
    <xdr:to>
      <xdr:col>11</xdr:col>
      <xdr:colOff>271528</xdr:colOff>
      <xdr:row>17</xdr:row>
      <xdr:rowOff>37779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48075" y="1028700"/>
          <a:ext cx="3329053" cy="2304729"/>
        </a:xfrm>
        <a:prstGeom prst="rect">
          <a:avLst/>
        </a:prstGeom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  <a:scene3d>
          <a:camera prst="perspectiveLeft"/>
          <a:lightRig rig="threePt" dir="t"/>
        </a:scene3d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workbookViewId="0"/>
  </sheetViews>
  <sheetFormatPr defaultRowHeight="14.25" x14ac:dyDescent="0.45"/>
  <cols>
    <col min="3" max="3" width="11.59765625" customWidth="1"/>
    <col min="4" max="4" width="15.86328125" customWidth="1"/>
    <col min="5" max="5" width="22.265625" customWidth="1"/>
    <col min="6" max="6" width="16" customWidth="1"/>
  </cols>
  <sheetData>
    <row r="1" spans="1:9" ht="17.649999999999999" x14ac:dyDescent="0.5">
      <c r="A1" s="1" t="s">
        <v>0</v>
      </c>
      <c r="B1" s="1"/>
      <c r="C1" s="2"/>
      <c r="D1" s="2"/>
      <c r="E1" s="2"/>
      <c r="F1" s="2"/>
      <c r="G1" s="3"/>
      <c r="H1" s="2"/>
      <c r="I1" s="2"/>
    </row>
    <row r="2" spans="1:9" x14ac:dyDescent="0.45">
      <c r="A2" s="4"/>
      <c r="B2" s="4"/>
      <c r="C2" s="4"/>
      <c r="D2" s="4"/>
      <c r="E2" s="4"/>
      <c r="F2" s="4"/>
      <c r="G2" s="5"/>
      <c r="H2" s="4"/>
      <c r="I2" s="4"/>
    </row>
    <row r="3" spans="1:9" x14ac:dyDescent="0.45">
      <c r="A3" s="6" t="s">
        <v>1</v>
      </c>
      <c r="B3" s="6"/>
      <c r="C3" s="6"/>
      <c r="D3" s="6"/>
      <c r="E3" s="6"/>
      <c r="F3" s="6"/>
      <c r="G3" s="7"/>
      <c r="H3" s="6"/>
      <c r="I3" s="6"/>
    </row>
    <row r="4" spans="1:9" x14ac:dyDescent="0.45">
      <c r="A4" s="6"/>
      <c r="B4" s="6"/>
      <c r="C4" s="6"/>
      <c r="D4" s="6"/>
      <c r="E4" s="6"/>
      <c r="F4" s="6"/>
      <c r="G4" s="7"/>
      <c r="H4" s="6"/>
      <c r="I4" s="6"/>
    </row>
    <row r="5" spans="1:9" x14ac:dyDescent="0.45">
      <c r="A5" s="6" t="s">
        <v>2</v>
      </c>
      <c r="B5" s="6"/>
      <c r="C5" s="6"/>
      <c r="D5" s="6"/>
      <c r="E5" s="6"/>
      <c r="F5" s="8" t="s">
        <v>3</v>
      </c>
      <c r="G5" s="7"/>
      <c r="H5" s="6"/>
      <c r="I5" s="6"/>
    </row>
    <row r="6" spans="1:9" x14ac:dyDescent="0.45">
      <c r="A6" s="6" t="s">
        <v>4</v>
      </c>
      <c r="B6" s="6"/>
      <c r="C6" s="6"/>
      <c r="D6" s="6"/>
      <c r="E6" s="8"/>
      <c r="F6" s="8" t="s">
        <v>5</v>
      </c>
      <c r="G6" s="7"/>
      <c r="H6" s="6"/>
      <c r="I6" s="6"/>
    </row>
    <row r="7" spans="1:9" x14ac:dyDescent="0.45">
      <c r="A7" s="6"/>
      <c r="B7" s="6"/>
      <c r="C7" s="6"/>
      <c r="D7" s="6"/>
      <c r="E7" s="8"/>
      <c r="F7" s="8"/>
      <c r="G7" s="7"/>
      <c r="H7" s="6"/>
      <c r="I7" s="6"/>
    </row>
    <row r="8" spans="1:9" x14ac:dyDescent="0.45">
      <c r="A8" s="6" t="s">
        <v>6</v>
      </c>
      <c r="B8" s="6"/>
      <c r="C8" s="6"/>
      <c r="D8" s="6"/>
      <c r="E8" s="6"/>
      <c r="F8" s="6"/>
      <c r="G8" s="6"/>
      <c r="H8" s="6"/>
      <c r="I8" s="6"/>
    </row>
    <row r="9" spans="1:9" x14ac:dyDescent="0.45">
      <c r="A9" s="6" t="s">
        <v>7</v>
      </c>
      <c r="B9" s="6"/>
      <c r="C9" s="6"/>
      <c r="D9" s="6"/>
      <c r="E9" s="6"/>
      <c r="F9" s="6"/>
      <c r="G9" s="6"/>
      <c r="H9" s="6"/>
      <c r="I9" s="6"/>
    </row>
    <row r="11" spans="1:9" x14ac:dyDescent="0.45">
      <c r="D11" s="13" t="s">
        <v>35</v>
      </c>
      <c r="E11" s="13" t="s">
        <v>50</v>
      </c>
    </row>
    <row r="12" spans="1:9" x14ac:dyDescent="0.45">
      <c r="D12" s="14" t="s">
        <v>36</v>
      </c>
      <c r="E12" s="16">
        <v>3.8685442899636233</v>
      </c>
    </row>
    <row r="13" spans="1:9" x14ac:dyDescent="0.45">
      <c r="D13" s="14" t="s">
        <v>37</v>
      </c>
      <c r="E13" s="16">
        <v>48.897692103332083</v>
      </c>
    </row>
    <row r="14" spans="1:9" x14ac:dyDescent="0.45">
      <c r="D14" s="14" t="s">
        <v>38</v>
      </c>
      <c r="E14" s="16">
        <v>6.5135334801889799</v>
      </c>
    </row>
    <row r="15" spans="1:9" x14ac:dyDescent="0.45">
      <c r="D15" s="14" t="s">
        <v>39</v>
      </c>
      <c r="E15" s="16">
        <v>27.679339521631601</v>
      </c>
    </row>
    <row r="16" spans="1:9" x14ac:dyDescent="0.45">
      <c r="D16" s="14" t="s">
        <v>40</v>
      </c>
      <c r="E16" s="16">
        <v>63.619146509680526</v>
      </c>
    </row>
    <row r="17" spans="1:9" x14ac:dyDescent="0.45">
      <c r="D17" s="14" t="s">
        <v>41</v>
      </c>
      <c r="E17" s="16">
        <v>32.558324300940654</v>
      </c>
    </row>
    <row r="18" spans="1:9" x14ac:dyDescent="0.45">
      <c r="D18" s="14" t="s">
        <v>42</v>
      </c>
      <c r="E18" s="16">
        <v>8.2820939377538174</v>
      </c>
    </row>
    <row r="19" spans="1:9" x14ac:dyDescent="0.45">
      <c r="D19" s="14" t="s">
        <v>43</v>
      </c>
      <c r="E19" s="16">
        <v>8.8322338475633835</v>
      </c>
    </row>
    <row r="20" spans="1:9" x14ac:dyDescent="0.45">
      <c r="D20" s="14" t="s">
        <v>44</v>
      </c>
      <c r="E20" s="16">
        <v>23.88128113113217</v>
      </c>
    </row>
    <row r="21" spans="1:9" x14ac:dyDescent="0.45">
      <c r="D21" s="14" t="s">
        <v>45</v>
      </c>
      <c r="E21" s="16">
        <v>19.811023118317486</v>
      </c>
    </row>
    <row r="22" spans="1:9" x14ac:dyDescent="0.45">
      <c r="D22" s="14" t="s">
        <v>46</v>
      </c>
      <c r="E22" s="16">
        <v>85.305487806195401</v>
      </c>
    </row>
    <row r="23" spans="1:9" x14ac:dyDescent="0.45">
      <c r="D23" s="14" t="s">
        <v>47</v>
      </c>
      <c r="E23" s="16">
        <v>77.235404569164118</v>
      </c>
    </row>
    <row r="24" spans="1:9" x14ac:dyDescent="0.45">
      <c r="D24" s="14" t="s">
        <v>42</v>
      </c>
      <c r="E24" s="16">
        <v>28.018748006625</v>
      </c>
    </row>
    <row r="25" spans="1:9" x14ac:dyDescent="0.45">
      <c r="D25" s="15" t="s">
        <v>48</v>
      </c>
      <c r="E25" s="16">
        <v>58.545471622122982</v>
      </c>
    </row>
    <row r="26" spans="1:9" x14ac:dyDescent="0.45">
      <c r="D26" s="15" t="s">
        <v>49</v>
      </c>
      <c r="E26" s="16">
        <v>14.145668458204952</v>
      </c>
    </row>
    <row r="28" spans="1:9" x14ac:dyDescent="0.45">
      <c r="A28" s="8" t="s">
        <v>8</v>
      </c>
      <c r="B28" s="6"/>
      <c r="C28" s="6"/>
      <c r="D28" s="6"/>
      <c r="E28" s="6"/>
      <c r="F28" s="6"/>
      <c r="G28" s="7"/>
      <c r="H28" s="6"/>
      <c r="I28" s="6"/>
    </row>
    <row r="29" spans="1:9" x14ac:dyDescent="0.45">
      <c r="A29" s="4" t="s">
        <v>9</v>
      </c>
      <c r="B29" s="4"/>
      <c r="C29" s="4"/>
      <c r="D29" s="4"/>
      <c r="E29" s="4"/>
      <c r="F29" s="4">
        <f>SUM(E12:E26)</f>
        <v>507.19399270281679</v>
      </c>
      <c r="G29" s="9" t="s">
        <v>10</v>
      </c>
      <c r="H29" s="4"/>
    </row>
    <row r="30" spans="1:9" x14ac:dyDescent="0.45">
      <c r="A30" s="4"/>
      <c r="B30" s="4"/>
      <c r="C30" s="4"/>
      <c r="D30" s="4"/>
      <c r="E30" s="4"/>
      <c r="F30" s="4"/>
      <c r="G30" s="5"/>
      <c r="H30" s="4"/>
    </row>
    <row r="31" spans="1:9" x14ac:dyDescent="0.45">
      <c r="A31" s="8" t="s">
        <v>11</v>
      </c>
      <c r="B31" s="6"/>
      <c r="C31" s="6"/>
      <c r="D31" s="6"/>
      <c r="E31" s="6"/>
      <c r="F31" s="6"/>
      <c r="G31" s="7"/>
      <c r="H31" s="6"/>
      <c r="I31" s="6"/>
    </row>
    <row r="32" spans="1:9" x14ac:dyDescent="0.45">
      <c r="A32" s="4" t="s">
        <v>57</v>
      </c>
      <c r="F32" s="4">
        <f>ROUND(F29,0)</f>
        <v>507</v>
      </c>
      <c r="G32" s="9" t="s">
        <v>112</v>
      </c>
    </row>
    <row r="33" spans="1:9" x14ac:dyDescent="0.45">
      <c r="A33" s="4" t="s">
        <v>12</v>
      </c>
      <c r="B33" s="4"/>
      <c r="C33" s="4"/>
      <c r="D33" s="4"/>
      <c r="E33" s="4"/>
      <c r="F33" s="4">
        <f>ROUNDUP(F29,1)</f>
        <v>507.20000000000005</v>
      </c>
      <c r="G33" s="9" t="s">
        <v>51</v>
      </c>
      <c r="H33" s="4"/>
    </row>
    <row r="34" spans="1:9" x14ac:dyDescent="0.45">
      <c r="A34" s="4" t="s">
        <v>13</v>
      </c>
      <c r="B34" s="4"/>
      <c r="C34" s="4"/>
      <c r="D34" s="4"/>
      <c r="E34" s="4"/>
      <c r="F34" s="4">
        <f>ROUNDDOWN(F29,2)</f>
        <v>507.19</v>
      </c>
      <c r="G34" s="9" t="s">
        <v>52</v>
      </c>
      <c r="H34" s="4"/>
    </row>
    <row r="35" spans="1:9" x14ac:dyDescent="0.45">
      <c r="A35" s="4"/>
      <c r="B35" s="4"/>
      <c r="C35" s="4"/>
      <c r="D35" s="4"/>
      <c r="E35" s="4"/>
      <c r="F35" s="4"/>
      <c r="G35" s="5"/>
      <c r="H35" s="4"/>
    </row>
    <row r="36" spans="1:9" x14ac:dyDescent="0.45">
      <c r="A36" s="8" t="s">
        <v>14</v>
      </c>
      <c r="B36" s="6"/>
      <c r="C36" s="6"/>
      <c r="D36" s="6"/>
      <c r="E36" s="6"/>
      <c r="F36" s="6"/>
      <c r="G36" s="7"/>
      <c r="H36" s="6"/>
      <c r="I36" s="6"/>
    </row>
    <row r="37" spans="1:9" x14ac:dyDescent="0.45">
      <c r="A37" s="4" t="s">
        <v>15</v>
      </c>
      <c r="B37" s="4"/>
      <c r="C37" s="4"/>
      <c r="D37" s="4"/>
      <c r="E37" s="4"/>
      <c r="F37" s="4">
        <f>COUNT(E12:E26)</f>
        <v>15</v>
      </c>
      <c r="G37" s="9" t="s">
        <v>16</v>
      </c>
      <c r="H37" s="4"/>
    </row>
    <row r="38" spans="1:9" x14ac:dyDescent="0.45">
      <c r="A38" s="4"/>
      <c r="B38" s="4"/>
      <c r="C38" s="4"/>
      <c r="D38" s="4"/>
      <c r="E38" s="4"/>
      <c r="F38" s="4"/>
      <c r="G38" s="5"/>
      <c r="H38" s="4"/>
    </row>
    <row r="39" spans="1:9" x14ac:dyDescent="0.45">
      <c r="A39" s="8" t="s">
        <v>111</v>
      </c>
      <c r="B39" s="6"/>
      <c r="C39" s="6"/>
      <c r="D39" s="6"/>
      <c r="E39" s="6"/>
      <c r="F39" s="6"/>
      <c r="G39" s="7"/>
      <c r="H39" s="6"/>
      <c r="I39" s="6"/>
    </row>
    <row r="40" spans="1:9" x14ac:dyDescent="0.45">
      <c r="A40" s="4" t="s">
        <v>54</v>
      </c>
      <c r="B40" s="4"/>
      <c r="C40" s="4"/>
      <c r="D40" s="4"/>
      <c r="E40" s="4"/>
      <c r="F40" s="4"/>
      <c r="G40" s="4"/>
      <c r="H40" s="4"/>
    </row>
    <row r="41" spans="1:9" x14ac:dyDescent="0.45">
      <c r="A41" s="4" t="s">
        <v>53</v>
      </c>
      <c r="B41" s="4"/>
      <c r="C41" s="4"/>
      <c r="D41" s="4"/>
      <c r="E41" s="4"/>
      <c r="F41" s="4">
        <f>COUNTIF(E12:E26,"&lt;10")</f>
        <v>4</v>
      </c>
      <c r="G41" s="9" t="s">
        <v>17</v>
      </c>
      <c r="H41" s="4"/>
    </row>
    <row r="42" spans="1:9" x14ac:dyDescent="0.45">
      <c r="A42" s="4" t="s">
        <v>55</v>
      </c>
      <c r="B42" s="4"/>
      <c r="C42" s="4"/>
      <c r="D42" s="4"/>
      <c r="E42" s="4"/>
      <c r="F42" s="4">
        <f>COUNTIFS(E12:E26,"&gt;10",E12:E26,"&lt;30")</f>
        <v>5</v>
      </c>
      <c r="G42" s="9" t="s">
        <v>110</v>
      </c>
      <c r="H42" s="4"/>
    </row>
    <row r="43" spans="1:9" x14ac:dyDescent="0.45">
      <c r="A43" s="4"/>
      <c r="B43" s="4"/>
      <c r="C43" s="4"/>
      <c r="D43" s="4"/>
      <c r="E43" s="4"/>
      <c r="F43" s="4"/>
      <c r="G43" s="5"/>
      <c r="H43" s="4"/>
    </row>
    <row r="44" spans="1:9" x14ac:dyDescent="0.45">
      <c r="A44" s="8" t="s">
        <v>18</v>
      </c>
      <c r="B44" s="6"/>
      <c r="C44" s="6"/>
      <c r="D44" s="6"/>
      <c r="E44" s="6"/>
      <c r="F44" s="6"/>
      <c r="G44" s="7"/>
      <c r="H44" s="6"/>
      <c r="I44" s="6"/>
    </row>
    <row r="45" spans="1:9" x14ac:dyDescent="0.45">
      <c r="A45" s="4" t="s">
        <v>19</v>
      </c>
      <c r="B45" s="4"/>
      <c r="C45" s="4"/>
      <c r="D45" s="4"/>
      <c r="E45" s="4"/>
      <c r="F45" s="4">
        <f>MIN(E12:E26)</f>
        <v>3.8685442899636233</v>
      </c>
      <c r="G45" s="9" t="s">
        <v>20</v>
      </c>
      <c r="H45" s="4"/>
    </row>
    <row r="46" spans="1:9" x14ac:dyDescent="0.45">
      <c r="A46" s="4"/>
      <c r="B46" s="4"/>
      <c r="C46" s="4"/>
      <c r="D46" s="4"/>
      <c r="E46" s="4"/>
      <c r="F46" s="4"/>
      <c r="G46" s="5"/>
      <c r="H46" s="4"/>
    </row>
    <row r="47" spans="1:9" x14ac:dyDescent="0.45">
      <c r="A47" s="8" t="s">
        <v>21</v>
      </c>
      <c r="B47" s="6"/>
      <c r="C47" s="6"/>
      <c r="D47" s="6"/>
      <c r="E47" s="6"/>
      <c r="F47" s="6"/>
      <c r="G47" s="7"/>
      <c r="H47" s="6"/>
      <c r="I47" s="6"/>
    </row>
    <row r="48" spans="1:9" x14ac:dyDescent="0.45">
      <c r="A48" s="10" t="s">
        <v>22</v>
      </c>
      <c r="B48" s="10"/>
      <c r="C48" s="10"/>
      <c r="D48" s="10"/>
      <c r="E48" s="10"/>
      <c r="F48" s="4">
        <f>MAX(E12:E26)</f>
        <v>85.305487806195401</v>
      </c>
      <c r="G48" s="11" t="s">
        <v>23</v>
      </c>
      <c r="H48" s="10"/>
    </row>
    <row r="49" spans="1:9" x14ac:dyDescent="0.45">
      <c r="A49" s="4"/>
      <c r="B49" s="4"/>
      <c r="C49" s="4"/>
      <c r="D49" s="4"/>
      <c r="E49" s="4"/>
      <c r="F49" s="4"/>
      <c r="G49" s="5"/>
      <c r="H49" s="4"/>
    </row>
    <row r="50" spans="1:9" x14ac:dyDescent="0.45">
      <c r="A50" s="8" t="s">
        <v>24</v>
      </c>
      <c r="B50" s="6"/>
      <c r="C50" s="6"/>
      <c r="D50" s="6"/>
      <c r="E50" s="6"/>
      <c r="F50" s="6"/>
      <c r="G50" s="7"/>
      <c r="H50" s="6"/>
      <c r="I50" s="6"/>
    </row>
    <row r="51" spans="1:9" x14ac:dyDescent="0.45">
      <c r="A51" s="4" t="s">
        <v>25</v>
      </c>
      <c r="B51" s="4"/>
      <c r="C51" s="4"/>
      <c r="D51" s="4"/>
      <c r="E51" s="4"/>
      <c r="F51" s="4">
        <f>AVERAGE(E12:E26)</f>
        <v>33.812932846854451</v>
      </c>
      <c r="G51" s="9" t="s">
        <v>26</v>
      </c>
      <c r="H51" s="4"/>
    </row>
    <row r="52" spans="1:9" x14ac:dyDescent="0.45">
      <c r="A52" s="4"/>
      <c r="B52" s="4"/>
      <c r="C52" s="4"/>
      <c r="D52" s="4"/>
      <c r="E52" s="4"/>
      <c r="F52" s="4"/>
      <c r="G52" s="5"/>
      <c r="H52" s="4"/>
    </row>
    <row r="53" spans="1:9" x14ac:dyDescent="0.45">
      <c r="A53" s="8" t="s">
        <v>27</v>
      </c>
      <c r="B53" s="6"/>
      <c r="C53" s="6"/>
      <c r="D53" s="6"/>
      <c r="E53" s="6"/>
      <c r="F53" s="6"/>
      <c r="G53" s="7"/>
      <c r="H53" s="6"/>
      <c r="I53" s="6"/>
    </row>
    <row r="54" spans="1:9" x14ac:dyDescent="0.45">
      <c r="A54" s="4" t="s">
        <v>28</v>
      </c>
      <c r="B54" s="4"/>
      <c r="C54" s="4"/>
      <c r="D54" s="4"/>
      <c r="E54" s="4"/>
      <c r="F54" s="4">
        <f>SQRT(F29)</f>
        <v>22.520967845605941</v>
      </c>
      <c r="G54" s="9" t="s">
        <v>56</v>
      </c>
      <c r="H54" s="4"/>
    </row>
    <row r="55" spans="1:9" x14ac:dyDescent="0.45">
      <c r="A55" s="4"/>
      <c r="B55" s="4"/>
      <c r="C55" s="4"/>
      <c r="D55" s="4"/>
      <c r="E55" s="4"/>
      <c r="F55" s="4"/>
      <c r="G55" s="5"/>
      <c r="H55" s="4"/>
    </row>
    <row r="56" spans="1:9" x14ac:dyDescent="0.45">
      <c r="A56" s="8" t="s">
        <v>29</v>
      </c>
      <c r="B56" s="6"/>
      <c r="C56" s="6"/>
      <c r="D56" s="6"/>
      <c r="E56" s="6"/>
      <c r="F56" s="6"/>
      <c r="G56" s="7"/>
      <c r="H56" s="6"/>
      <c r="I56" s="6"/>
    </row>
    <row r="57" spans="1:9" x14ac:dyDescent="0.45">
      <c r="A57" s="4" t="s">
        <v>30</v>
      </c>
      <c r="B57" s="4"/>
      <c r="C57" s="4"/>
      <c r="D57" s="4"/>
      <c r="E57" s="4"/>
      <c r="F57" s="4">
        <f ca="1">RAND()</f>
        <v>0.245299533523337</v>
      </c>
      <c r="G57" s="9" t="s">
        <v>31</v>
      </c>
      <c r="H57" s="4"/>
    </row>
    <row r="58" spans="1:9" x14ac:dyDescent="0.45">
      <c r="A58" s="4"/>
      <c r="B58" s="4"/>
      <c r="C58" s="4"/>
      <c r="D58" s="4"/>
      <c r="E58" s="4"/>
      <c r="F58" s="4"/>
      <c r="G58" s="5"/>
      <c r="H58" s="4"/>
    </row>
    <row r="59" spans="1:9" x14ac:dyDescent="0.45">
      <c r="A59" s="8" t="s">
        <v>32</v>
      </c>
      <c r="B59" s="6"/>
      <c r="C59" s="6"/>
      <c r="D59" s="6"/>
      <c r="E59" s="6"/>
      <c r="F59" s="6"/>
      <c r="G59" s="7"/>
      <c r="H59" s="6"/>
      <c r="I59" s="6"/>
    </row>
    <row r="60" spans="1:9" x14ac:dyDescent="0.45">
      <c r="A60" s="4" t="s">
        <v>33</v>
      </c>
      <c r="B60" s="4"/>
      <c r="C60" s="4"/>
      <c r="D60" s="4"/>
      <c r="E60" s="4"/>
      <c r="F60" s="12">
        <f ca="1">RANDBETWEEN(F45,F48)</f>
        <v>76</v>
      </c>
      <c r="G60" s="9" t="s">
        <v>58</v>
      </c>
      <c r="H60" s="4"/>
    </row>
    <row r="61" spans="1:9" x14ac:dyDescent="0.45">
      <c r="A61" s="4" t="s">
        <v>34</v>
      </c>
      <c r="B61" s="4"/>
      <c r="C61" s="4"/>
      <c r="D61" s="4"/>
      <c r="E61" s="4"/>
      <c r="F61" s="4"/>
      <c r="G61" s="5"/>
      <c r="H61" s="4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H14" sqref="H14"/>
    </sheetView>
  </sheetViews>
  <sheetFormatPr defaultRowHeight="14.25" x14ac:dyDescent="0.45"/>
  <cols>
    <col min="1" max="1" width="10.86328125" customWidth="1"/>
    <col min="3" max="3" width="12.3984375" customWidth="1"/>
    <col min="4" max="4" width="1.1328125" customWidth="1"/>
    <col min="5" max="5" width="27.59765625" customWidth="1"/>
    <col min="6" max="6" width="9" customWidth="1"/>
    <col min="7" max="7" width="24.1328125" customWidth="1"/>
  </cols>
  <sheetData>
    <row r="1" spans="1:9" ht="17.649999999999999" x14ac:dyDescent="0.5">
      <c r="A1" s="1" t="s">
        <v>80</v>
      </c>
      <c r="B1" s="17"/>
      <c r="C1" s="17"/>
      <c r="D1" s="17"/>
      <c r="E1" s="17"/>
      <c r="F1" s="17"/>
      <c r="G1" s="17"/>
      <c r="H1" s="17"/>
      <c r="I1" s="17"/>
    </row>
    <row r="3" spans="1:9" x14ac:dyDescent="0.45">
      <c r="A3" s="57" t="s">
        <v>91</v>
      </c>
      <c r="B3" s="57"/>
      <c r="C3" s="57"/>
      <c r="D3" s="57"/>
      <c r="E3" s="57"/>
      <c r="F3" s="57"/>
      <c r="G3" s="57"/>
      <c r="H3" s="57"/>
      <c r="I3" s="57"/>
    </row>
    <row r="4" spans="1:9" x14ac:dyDescent="0.45">
      <c r="A4" s="57"/>
      <c r="B4" s="57"/>
      <c r="C4" s="57"/>
      <c r="D4" s="57"/>
      <c r="E4" s="57"/>
      <c r="F4" s="57"/>
      <c r="G4" s="57"/>
      <c r="H4" s="57"/>
      <c r="I4" s="57"/>
    </row>
    <row r="5" spans="1:9" x14ac:dyDescent="0.45">
      <c r="A5" s="34"/>
      <c r="B5" s="34"/>
      <c r="C5" s="34"/>
      <c r="D5" s="34"/>
      <c r="E5" s="34"/>
      <c r="F5" s="34"/>
      <c r="G5" s="34"/>
      <c r="H5" s="34"/>
      <c r="I5" s="34"/>
    </row>
    <row r="6" spans="1:9" ht="15" customHeight="1" x14ac:dyDescent="0.45">
      <c r="A6" s="57" t="s">
        <v>94</v>
      </c>
      <c r="B6" s="57"/>
      <c r="C6" s="57"/>
      <c r="D6" s="57"/>
      <c r="E6" s="57"/>
      <c r="F6" s="57"/>
      <c r="G6" s="57"/>
      <c r="H6" s="57"/>
      <c r="I6" s="57"/>
    </row>
    <row r="7" spans="1:9" x14ac:dyDescent="0.45">
      <c r="A7" s="57"/>
      <c r="B7" s="57"/>
      <c r="C7" s="57"/>
      <c r="D7" s="57"/>
      <c r="E7" s="57"/>
      <c r="F7" s="57"/>
      <c r="G7" s="57"/>
      <c r="H7" s="57"/>
      <c r="I7" s="57"/>
    </row>
    <row r="9" spans="1:9" x14ac:dyDescent="0.45">
      <c r="A9" s="45" t="s">
        <v>95</v>
      </c>
      <c r="B9" s="44"/>
      <c r="C9" s="44"/>
      <c r="D9" s="44"/>
      <c r="E9" s="44"/>
      <c r="F9" s="44"/>
      <c r="G9" s="19"/>
      <c r="H9" s="19"/>
      <c r="I9" s="19"/>
    </row>
    <row r="10" spans="1:9" x14ac:dyDescent="0.45">
      <c r="A10" s="45" t="s">
        <v>96</v>
      </c>
      <c r="B10" s="44"/>
      <c r="C10" s="44"/>
      <c r="D10" s="44"/>
      <c r="E10" s="44"/>
      <c r="F10" s="44"/>
      <c r="G10" s="19"/>
      <c r="H10" s="19"/>
      <c r="I10" s="19"/>
    </row>
    <row r="12" spans="1:9" x14ac:dyDescent="0.45">
      <c r="B12" s="38" t="s">
        <v>81</v>
      </c>
      <c r="C12" s="39" t="s">
        <v>82</v>
      </c>
      <c r="D12" s="58" t="s">
        <v>83</v>
      </c>
      <c r="E12" s="59"/>
      <c r="F12" s="37" t="s">
        <v>84</v>
      </c>
      <c r="G12" s="39" t="s">
        <v>85</v>
      </c>
    </row>
    <row r="13" spans="1:9" x14ac:dyDescent="0.45">
      <c r="B13" s="35" t="s">
        <v>86</v>
      </c>
      <c r="C13" s="48">
        <v>1</v>
      </c>
      <c r="D13" s="62">
        <v>5000</v>
      </c>
      <c r="E13" s="63"/>
      <c r="F13" s="49">
        <v>500</v>
      </c>
      <c r="G13" s="40"/>
      <c r="H13" s="54" t="s">
        <v>116</v>
      </c>
    </row>
    <row r="14" spans="1:9" x14ac:dyDescent="0.45">
      <c r="B14" s="35" t="s">
        <v>87</v>
      </c>
      <c r="C14" s="50">
        <v>0</v>
      </c>
      <c r="D14" s="64">
        <v>12000</v>
      </c>
      <c r="E14" s="65"/>
      <c r="F14" s="51">
        <v>1200</v>
      </c>
      <c r="G14" s="40"/>
      <c r="H14" s="55"/>
    </row>
    <row r="15" spans="1:9" x14ac:dyDescent="0.45">
      <c r="B15" s="35" t="s">
        <v>88</v>
      </c>
      <c r="C15" s="50">
        <v>1</v>
      </c>
      <c r="D15" s="64">
        <v>2000</v>
      </c>
      <c r="E15" s="65"/>
      <c r="F15" s="51">
        <v>200</v>
      </c>
      <c r="G15" s="40"/>
      <c r="H15" s="56"/>
    </row>
    <row r="16" spans="1:9" x14ac:dyDescent="0.45">
      <c r="B16" s="36" t="s">
        <v>89</v>
      </c>
      <c r="C16" s="52">
        <v>0</v>
      </c>
      <c r="D16" s="66">
        <v>7000</v>
      </c>
      <c r="E16" s="67"/>
      <c r="F16" s="53">
        <v>700</v>
      </c>
      <c r="G16" s="40"/>
      <c r="H16" s="56"/>
    </row>
    <row r="17" spans="1:9" x14ac:dyDescent="0.45">
      <c r="D17" s="60" t="s">
        <v>90</v>
      </c>
      <c r="E17" s="61"/>
      <c r="F17" s="61"/>
      <c r="G17" s="41"/>
      <c r="H17" s="54" t="s">
        <v>113</v>
      </c>
    </row>
    <row r="20" spans="1:9" ht="15.75" x14ac:dyDescent="0.5">
      <c r="A20" s="43" t="s">
        <v>92</v>
      </c>
      <c r="B20" s="42"/>
      <c r="C20" s="42"/>
      <c r="D20" s="42"/>
      <c r="E20" s="42"/>
      <c r="F20" s="42"/>
      <c r="G20" s="42"/>
      <c r="H20" s="42"/>
      <c r="I20" s="42"/>
    </row>
    <row r="22" spans="1:9" x14ac:dyDescent="0.45">
      <c r="A22" s="46" t="s">
        <v>93</v>
      </c>
      <c r="B22" s="19"/>
      <c r="C22" s="19"/>
      <c r="D22" s="19"/>
      <c r="E22" s="19"/>
      <c r="F22" s="19"/>
      <c r="G22" s="19"/>
      <c r="H22" s="19"/>
      <c r="I22" s="19"/>
    </row>
    <row r="23" spans="1:9" x14ac:dyDescent="0.45">
      <c r="A23" s="46" t="s">
        <v>97</v>
      </c>
      <c r="B23" s="19"/>
      <c r="C23" s="19"/>
      <c r="D23" s="19"/>
      <c r="E23" s="19"/>
      <c r="F23" s="19"/>
      <c r="G23" s="19"/>
      <c r="H23" s="19"/>
      <c r="I23" s="19"/>
    </row>
    <row r="24" spans="1:9" x14ac:dyDescent="0.45">
      <c r="A24" s="47" t="s">
        <v>98</v>
      </c>
      <c r="B24" s="19"/>
      <c r="C24" s="19"/>
      <c r="D24" s="19"/>
      <c r="E24" s="19"/>
      <c r="F24" s="19"/>
      <c r="G24" s="19"/>
      <c r="H24" s="19"/>
      <c r="I24" s="19"/>
    </row>
    <row r="26" spans="1:9" x14ac:dyDescent="0.45">
      <c r="B26" s="38" t="s">
        <v>81</v>
      </c>
      <c r="C26" s="39" t="s">
        <v>82</v>
      </c>
      <c r="D26" s="58" t="s">
        <v>83</v>
      </c>
      <c r="E26" s="59"/>
      <c r="F26" s="37" t="s">
        <v>84</v>
      </c>
      <c r="G26" s="39" t="s">
        <v>85</v>
      </c>
      <c r="H26" s="4"/>
      <c r="I26" s="4"/>
    </row>
    <row r="27" spans="1:9" x14ac:dyDescent="0.45">
      <c r="B27" s="35" t="s">
        <v>86</v>
      </c>
      <c r="C27" s="48">
        <v>1</v>
      </c>
      <c r="D27" s="62">
        <v>5000</v>
      </c>
      <c r="E27" s="63"/>
      <c r="F27" s="49">
        <v>500</v>
      </c>
      <c r="G27" s="16"/>
      <c r="H27" s="54" t="s">
        <v>115</v>
      </c>
      <c r="I27" s="4"/>
    </row>
    <row r="28" spans="1:9" x14ac:dyDescent="0.45">
      <c r="B28" s="35" t="s">
        <v>87</v>
      </c>
      <c r="C28" s="50">
        <v>0</v>
      </c>
      <c r="D28" s="64">
        <v>12000</v>
      </c>
      <c r="E28" s="65"/>
      <c r="F28" s="51">
        <v>1200</v>
      </c>
      <c r="G28" s="16"/>
      <c r="H28" s="4"/>
      <c r="I28" s="4"/>
    </row>
    <row r="29" spans="1:9" x14ac:dyDescent="0.45">
      <c r="B29" s="35" t="s">
        <v>88</v>
      </c>
      <c r="C29" s="50">
        <v>1</v>
      </c>
      <c r="D29" s="64">
        <v>2000</v>
      </c>
      <c r="E29" s="65"/>
      <c r="F29" s="51">
        <v>200</v>
      </c>
      <c r="G29" s="16"/>
      <c r="H29" s="56"/>
      <c r="I29" s="4"/>
    </row>
    <row r="30" spans="1:9" x14ac:dyDescent="0.45">
      <c r="B30" s="36" t="s">
        <v>89</v>
      </c>
      <c r="C30" s="52">
        <v>0</v>
      </c>
      <c r="D30" s="66">
        <v>7000</v>
      </c>
      <c r="E30" s="67"/>
      <c r="F30" s="53">
        <v>700</v>
      </c>
      <c r="G30" s="16"/>
      <c r="H30" s="56"/>
      <c r="I30" s="4"/>
    </row>
    <row r="31" spans="1:9" x14ac:dyDescent="0.45">
      <c r="B31" s="4"/>
      <c r="C31" s="4"/>
      <c r="D31" s="60" t="s">
        <v>90</v>
      </c>
      <c r="E31" s="61"/>
      <c r="F31" s="61"/>
      <c r="G31" s="53"/>
      <c r="H31" s="54" t="s">
        <v>114</v>
      </c>
      <c r="I31" s="4"/>
    </row>
  </sheetData>
  <mergeCells count="14">
    <mergeCell ref="A3:I4"/>
    <mergeCell ref="A6:I7"/>
    <mergeCell ref="D12:E12"/>
    <mergeCell ref="D31:F31"/>
    <mergeCell ref="D13:E13"/>
    <mergeCell ref="D14:E14"/>
    <mergeCell ref="D15:E15"/>
    <mergeCell ref="D16:E16"/>
    <mergeCell ref="D17:F17"/>
    <mergeCell ref="D26:E26"/>
    <mergeCell ref="D27:E27"/>
    <mergeCell ref="D28:E28"/>
    <mergeCell ref="D29:E29"/>
    <mergeCell ref="D30:E30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7"/>
  <sheetViews>
    <sheetView workbookViewId="0">
      <selection activeCell="L1" sqref="L1"/>
    </sheetView>
  </sheetViews>
  <sheetFormatPr defaultRowHeight="14.25" x14ac:dyDescent="0.45"/>
  <cols>
    <col min="3" max="3" width="15" customWidth="1"/>
    <col min="4" max="4" width="15.73046875" customWidth="1"/>
    <col min="5" max="5" width="16.59765625" customWidth="1"/>
  </cols>
  <sheetData>
    <row r="1" spans="1:12" ht="20.65" x14ac:dyDescent="0.6">
      <c r="A1" s="18" t="s">
        <v>59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3" spans="1:12" x14ac:dyDescent="0.45">
      <c r="A3" s="68" t="s">
        <v>60</v>
      </c>
      <c r="B3" s="68"/>
      <c r="C3" s="68"/>
      <c r="D3" s="68"/>
      <c r="E3" s="68"/>
      <c r="F3" s="68"/>
      <c r="G3" s="68"/>
      <c r="H3" s="68"/>
      <c r="I3" s="68"/>
      <c r="J3" s="6"/>
      <c r="K3" s="6"/>
      <c r="L3" s="6"/>
    </row>
    <row r="4" spans="1:12" x14ac:dyDescent="0.45">
      <c r="A4" s="68"/>
      <c r="B4" s="68"/>
      <c r="C4" s="68"/>
      <c r="D4" s="68"/>
      <c r="E4" s="68"/>
      <c r="F4" s="68"/>
      <c r="G4" s="68"/>
      <c r="H4" s="68"/>
      <c r="I4" s="68"/>
      <c r="J4" s="6"/>
      <c r="K4" s="6"/>
      <c r="L4" s="6"/>
    </row>
    <row r="5" spans="1:12" x14ac:dyDescent="0.45">
      <c r="A5" s="33"/>
      <c r="B5" s="33"/>
      <c r="C5" s="33"/>
      <c r="D5" s="33"/>
      <c r="E5" s="33"/>
      <c r="F5" s="33"/>
      <c r="G5" s="33"/>
      <c r="H5" s="33"/>
      <c r="I5" s="33"/>
      <c r="J5" s="6"/>
      <c r="K5" s="6"/>
      <c r="L5" s="6"/>
    </row>
    <row r="6" spans="1:12" x14ac:dyDescent="0.45">
      <c r="A6" s="47" t="s">
        <v>104</v>
      </c>
      <c r="B6" s="33"/>
      <c r="C6" s="33"/>
      <c r="D6" s="33"/>
      <c r="E6" s="33"/>
      <c r="F6" s="33"/>
      <c r="G6" s="33"/>
      <c r="H6" s="33"/>
      <c r="I6" s="33"/>
      <c r="J6" s="6"/>
      <c r="K6" s="6"/>
      <c r="L6" s="6"/>
    </row>
    <row r="7" spans="1:12" x14ac:dyDescent="0.45">
      <c r="A7" s="19"/>
      <c r="B7" s="19"/>
      <c r="C7" s="19"/>
      <c r="D7" s="19"/>
      <c r="E7" s="19"/>
      <c r="F7" s="19"/>
      <c r="G7" s="19"/>
      <c r="H7" s="19"/>
      <c r="I7" s="19"/>
      <c r="J7" s="6"/>
      <c r="K7" s="6"/>
      <c r="L7" s="6"/>
    </row>
    <row r="8" spans="1:12" x14ac:dyDescent="0.45">
      <c r="A8" s="6" t="s">
        <v>65</v>
      </c>
      <c r="B8" s="19"/>
      <c r="C8" s="19"/>
      <c r="D8" s="19"/>
      <c r="E8" s="19"/>
      <c r="F8" s="19"/>
      <c r="G8" s="19"/>
      <c r="H8" s="19"/>
      <c r="I8" s="19"/>
      <c r="J8" s="6"/>
      <c r="K8" s="6"/>
      <c r="L8" s="6"/>
    </row>
    <row r="10" spans="1:12" x14ac:dyDescent="0.45">
      <c r="B10" s="30" t="s">
        <v>64</v>
      </c>
      <c r="C10" s="31" t="s">
        <v>61</v>
      </c>
      <c r="D10" s="31" t="s">
        <v>62</v>
      </c>
      <c r="E10" s="32" t="s">
        <v>63</v>
      </c>
    </row>
    <row r="11" spans="1:12" x14ac:dyDescent="0.45">
      <c r="B11" s="28">
        <v>1</v>
      </c>
      <c r="C11" s="21">
        <v>49</v>
      </c>
      <c r="D11" s="21">
        <v>40</v>
      </c>
      <c r="E11" s="25">
        <v>25</v>
      </c>
    </row>
    <row r="12" spans="1:12" x14ac:dyDescent="0.45">
      <c r="B12" s="28">
        <v>2</v>
      </c>
      <c r="C12" s="21">
        <v>25</v>
      </c>
      <c r="D12" s="21">
        <v>28</v>
      </c>
      <c r="E12" s="25">
        <v>30</v>
      </c>
    </row>
    <row r="13" spans="1:12" x14ac:dyDescent="0.45">
      <c r="B13" s="28">
        <v>3</v>
      </c>
      <c r="C13" s="21">
        <v>9</v>
      </c>
      <c r="D13" s="21">
        <v>18</v>
      </c>
      <c r="E13" s="25">
        <v>21</v>
      </c>
    </row>
    <row r="14" spans="1:12" x14ac:dyDescent="0.45">
      <c r="B14" s="28">
        <v>4</v>
      </c>
      <c r="C14" s="21">
        <v>46</v>
      </c>
      <c r="D14" s="21">
        <v>12</v>
      </c>
      <c r="E14" s="25">
        <v>22</v>
      </c>
    </row>
    <row r="15" spans="1:12" x14ac:dyDescent="0.45">
      <c r="B15" s="28">
        <v>5</v>
      </c>
      <c r="C15" s="21">
        <v>22</v>
      </c>
      <c r="D15" s="21">
        <v>24</v>
      </c>
      <c r="E15" s="25">
        <v>23</v>
      </c>
    </row>
    <row r="16" spans="1:12" x14ac:dyDescent="0.45">
      <c r="B16" s="28">
        <v>6</v>
      </c>
      <c r="C16" s="21">
        <v>42</v>
      </c>
      <c r="D16" s="21">
        <v>5</v>
      </c>
      <c r="E16" s="25">
        <v>15</v>
      </c>
    </row>
    <row r="17" spans="1:12" x14ac:dyDescent="0.45">
      <c r="B17" s="28">
        <v>7</v>
      </c>
      <c r="C17" s="21">
        <v>40</v>
      </c>
      <c r="D17" s="21">
        <v>40</v>
      </c>
      <c r="E17" s="25">
        <v>30</v>
      </c>
    </row>
    <row r="18" spans="1:12" x14ac:dyDescent="0.45">
      <c r="B18" s="28">
        <v>8</v>
      </c>
      <c r="C18" s="21">
        <v>46</v>
      </c>
      <c r="D18" s="21">
        <v>5</v>
      </c>
      <c r="E18" s="25">
        <v>18</v>
      </c>
    </row>
    <row r="19" spans="1:12" x14ac:dyDescent="0.45">
      <c r="B19" s="28">
        <v>9</v>
      </c>
      <c r="C19" s="21">
        <v>33</v>
      </c>
      <c r="D19" s="21">
        <v>30</v>
      </c>
      <c r="E19" s="25">
        <v>36</v>
      </c>
    </row>
    <row r="20" spans="1:12" x14ac:dyDescent="0.45">
      <c r="B20" s="29">
        <v>10</v>
      </c>
      <c r="C20" s="26">
        <v>50</v>
      </c>
      <c r="D20" s="26">
        <v>25</v>
      </c>
      <c r="E20" s="27">
        <v>49</v>
      </c>
    </row>
    <row r="22" spans="1:12" x14ac:dyDescent="0.45">
      <c r="A22" s="6" t="s">
        <v>66</v>
      </c>
      <c r="B22" s="19"/>
      <c r="C22" s="19"/>
      <c r="D22" s="19"/>
      <c r="E22" s="19"/>
      <c r="F22" s="19"/>
      <c r="G22" s="19"/>
      <c r="H22" s="19"/>
      <c r="I22" s="19"/>
      <c r="J22" s="6"/>
      <c r="K22" s="6"/>
      <c r="L22" s="6"/>
    </row>
    <row r="23" spans="1:12" x14ac:dyDescent="0.45">
      <c r="A23" s="4" t="s">
        <v>69</v>
      </c>
    </row>
    <row r="24" spans="1:12" x14ac:dyDescent="0.45">
      <c r="A24" s="4" t="s">
        <v>70</v>
      </c>
    </row>
    <row r="25" spans="1:12" x14ac:dyDescent="0.45">
      <c r="A25" s="4" t="s">
        <v>105</v>
      </c>
    </row>
    <row r="50" spans="1:1" x14ac:dyDescent="0.45">
      <c r="A50" s="4" t="s">
        <v>106</v>
      </c>
    </row>
    <row r="73" spans="1:1" x14ac:dyDescent="0.45">
      <c r="A73" s="4" t="s">
        <v>67</v>
      </c>
    </row>
    <row r="74" spans="1:1" x14ac:dyDescent="0.45">
      <c r="A74" s="4" t="s">
        <v>68</v>
      </c>
    </row>
    <row r="82" spans="1:12" x14ac:dyDescent="0.45">
      <c r="A82" s="6" t="s">
        <v>99</v>
      </c>
      <c r="B82" s="19"/>
      <c r="C82" s="19"/>
      <c r="D82" s="19"/>
      <c r="E82" s="19"/>
      <c r="F82" s="19"/>
      <c r="G82" s="19"/>
      <c r="H82" s="19"/>
      <c r="I82" s="19"/>
      <c r="J82" s="6"/>
      <c r="K82" s="6"/>
      <c r="L82" s="6"/>
    </row>
    <row r="83" spans="1:12" x14ac:dyDescent="0.45">
      <c r="A83" s="4" t="s">
        <v>100</v>
      </c>
    </row>
    <row r="84" spans="1:12" x14ac:dyDescent="0.45">
      <c r="A84" s="4" t="s">
        <v>101</v>
      </c>
    </row>
    <row r="85" spans="1:12" x14ac:dyDescent="0.45">
      <c r="A85" s="4" t="s">
        <v>102</v>
      </c>
    </row>
    <row r="86" spans="1:12" x14ac:dyDescent="0.45">
      <c r="A86" s="4" t="s">
        <v>103</v>
      </c>
    </row>
    <row r="87" spans="1:12" x14ac:dyDescent="0.45">
      <c r="A87" s="4"/>
    </row>
  </sheetData>
  <mergeCells count="1">
    <mergeCell ref="A3:I4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workbookViewId="0">
      <selection activeCell="L1" sqref="L1"/>
    </sheetView>
  </sheetViews>
  <sheetFormatPr defaultRowHeight="14.25" x14ac:dyDescent="0.45"/>
  <sheetData>
    <row r="1" spans="1:12" ht="17.649999999999999" x14ac:dyDescent="0.5">
      <c r="A1" s="1" t="s">
        <v>71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3" spans="1:12" x14ac:dyDescent="0.45">
      <c r="A3" s="6" t="s">
        <v>76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2" x14ac:dyDescent="0.45">
      <c r="A4" s="6" t="s">
        <v>77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6" spans="1:12" x14ac:dyDescent="0.45">
      <c r="B6" s="30" t="s">
        <v>64</v>
      </c>
      <c r="C6" s="31" t="s">
        <v>61</v>
      </c>
      <c r="D6" s="31" t="s">
        <v>62</v>
      </c>
      <c r="E6" s="32" t="s">
        <v>63</v>
      </c>
    </row>
    <row r="7" spans="1:12" x14ac:dyDescent="0.45">
      <c r="B7" s="28">
        <v>1</v>
      </c>
      <c r="C7" s="21">
        <v>49</v>
      </c>
      <c r="D7" s="21">
        <v>40</v>
      </c>
      <c r="E7" s="25">
        <v>25</v>
      </c>
    </row>
    <row r="8" spans="1:12" x14ac:dyDescent="0.45">
      <c r="B8" s="28">
        <v>2</v>
      </c>
      <c r="C8" s="21">
        <v>25</v>
      </c>
      <c r="D8" s="21">
        <v>28</v>
      </c>
      <c r="E8" s="25">
        <v>30</v>
      </c>
    </row>
    <row r="9" spans="1:12" x14ac:dyDescent="0.45">
      <c r="B9" s="28">
        <v>3</v>
      </c>
      <c r="C9" s="21">
        <v>9</v>
      </c>
      <c r="D9" s="21">
        <v>18</v>
      </c>
      <c r="E9" s="25">
        <v>21</v>
      </c>
    </row>
    <row r="10" spans="1:12" x14ac:dyDescent="0.45">
      <c r="B10" s="28">
        <v>4</v>
      </c>
      <c r="C10" s="21">
        <v>46</v>
      </c>
      <c r="D10" s="21">
        <v>12</v>
      </c>
      <c r="E10" s="25">
        <v>22</v>
      </c>
    </row>
    <row r="11" spans="1:12" x14ac:dyDescent="0.45">
      <c r="B11" s="28">
        <v>5</v>
      </c>
      <c r="C11" s="21">
        <v>22</v>
      </c>
      <c r="D11" s="21">
        <v>24</v>
      </c>
      <c r="E11" s="25">
        <v>23</v>
      </c>
    </row>
    <row r="12" spans="1:12" x14ac:dyDescent="0.45">
      <c r="B12" s="28">
        <v>6</v>
      </c>
      <c r="C12" s="21">
        <v>42</v>
      </c>
      <c r="D12" s="21">
        <v>5</v>
      </c>
      <c r="E12" s="25">
        <v>15</v>
      </c>
    </row>
    <row r="13" spans="1:12" x14ac:dyDescent="0.45">
      <c r="B13" s="28">
        <v>7</v>
      </c>
      <c r="C13" s="21">
        <v>40</v>
      </c>
      <c r="D13" s="21">
        <v>40</v>
      </c>
      <c r="E13" s="25">
        <v>30</v>
      </c>
    </row>
    <row r="14" spans="1:12" x14ac:dyDescent="0.45">
      <c r="B14" s="28">
        <v>8</v>
      </c>
      <c r="C14" s="21">
        <v>46</v>
      </c>
      <c r="D14" s="21">
        <v>5</v>
      </c>
      <c r="E14" s="25">
        <v>18</v>
      </c>
    </row>
    <row r="15" spans="1:12" x14ac:dyDescent="0.45">
      <c r="B15" s="28">
        <v>9</v>
      </c>
      <c r="C15" s="21">
        <v>33</v>
      </c>
      <c r="D15" s="21">
        <v>30</v>
      </c>
      <c r="E15" s="25">
        <v>36</v>
      </c>
    </row>
    <row r="16" spans="1:12" x14ac:dyDescent="0.45">
      <c r="B16" s="29">
        <v>10</v>
      </c>
      <c r="C16" s="26">
        <v>50</v>
      </c>
      <c r="D16" s="26">
        <v>25</v>
      </c>
      <c r="E16" s="27">
        <v>49</v>
      </c>
    </row>
    <row r="21" spans="1:7" x14ac:dyDescent="0.45">
      <c r="A21" s="4" t="s">
        <v>73</v>
      </c>
    </row>
    <row r="22" spans="1:7" x14ac:dyDescent="0.45">
      <c r="A22" s="4" t="s">
        <v>107</v>
      </c>
    </row>
    <row r="23" spans="1:7" x14ac:dyDescent="0.45">
      <c r="A23" s="4" t="s">
        <v>108</v>
      </c>
    </row>
    <row r="24" spans="1:7" x14ac:dyDescent="0.45">
      <c r="A24" s="4" t="s">
        <v>109</v>
      </c>
      <c r="B24" s="24"/>
      <c r="C24" s="24"/>
      <c r="D24" s="24"/>
      <c r="E24" s="24"/>
      <c r="F24" s="24"/>
      <c r="G24" s="24"/>
    </row>
    <row r="25" spans="1:7" x14ac:dyDescent="0.45">
      <c r="B25" s="23"/>
      <c r="C25" s="23"/>
      <c r="D25" s="23"/>
      <c r="E25" s="23"/>
      <c r="F25" s="23"/>
      <c r="G25" s="23"/>
    </row>
    <row r="26" spans="1:7" x14ac:dyDescent="0.45">
      <c r="A26" s="24"/>
      <c r="B26" s="24"/>
      <c r="C26" s="24"/>
      <c r="D26" s="24"/>
      <c r="E26" s="24"/>
      <c r="F26" s="24"/>
      <c r="G26" s="23"/>
    </row>
    <row r="27" spans="1:7" x14ac:dyDescent="0.45">
      <c r="A27" s="23"/>
      <c r="B27" s="23"/>
      <c r="C27" s="23"/>
      <c r="D27" s="23"/>
      <c r="E27" s="23"/>
      <c r="F27" s="23"/>
    </row>
    <row r="28" spans="1:7" x14ac:dyDescent="0.45">
      <c r="A28" s="23"/>
      <c r="B28" s="23"/>
      <c r="C28" s="23"/>
      <c r="D28" s="23"/>
      <c r="E28" s="23"/>
      <c r="F28" s="23"/>
    </row>
    <row r="29" spans="1:7" x14ac:dyDescent="0.45">
      <c r="A29" s="23"/>
      <c r="B29" s="23"/>
      <c r="C29" s="23"/>
      <c r="D29" s="23"/>
      <c r="E29" s="23"/>
      <c r="F29" s="23"/>
    </row>
    <row r="30" spans="1:7" x14ac:dyDescent="0.45">
      <c r="A30" s="23"/>
      <c r="B30" s="23"/>
      <c r="C30" s="23"/>
      <c r="D30" s="23"/>
      <c r="E30" s="23"/>
      <c r="F30" s="23"/>
    </row>
    <row r="31" spans="1:7" x14ac:dyDescent="0.45">
      <c r="A31" s="23"/>
      <c r="B31" s="23"/>
      <c r="C31" s="23"/>
      <c r="D31" s="23"/>
      <c r="E31" s="23"/>
      <c r="F31" s="23"/>
    </row>
    <row r="32" spans="1:7" x14ac:dyDescent="0.45">
      <c r="A32" s="23"/>
      <c r="B32" s="23"/>
      <c r="C32" s="23"/>
      <c r="D32" s="23"/>
      <c r="E32" s="23"/>
      <c r="F32" s="23"/>
    </row>
    <row r="33" spans="1:6" x14ac:dyDescent="0.45">
      <c r="A33" s="23"/>
      <c r="B33" s="23"/>
      <c r="C33" s="23"/>
      <c r="D33" s="23"/>
      <c r="E33" s="23"/>
      <c r="F33" s="23"/>
    </row>
    <row r="34" spans="1:6" x14ac:dyDescent="0.45">
      <c r="A34" s="23"/>
      <c r="B34" s="23"/>
      <c r="C34" s="23"/>
      <c r="D34" s="23"/>
      <c r="E34" s="23"/>
      <c r="F34" s="23"/>
    </row>
    <row r="35" spans="1:6" x14ac:dyDescent="0.45">
      <c r="A35" s="23"/>
      <c r="B35" s="23"/>
      <c r="C35" s="23"/>
      <c r="D35" s="23"/>
      <c r="E35" s="23"/>
      <c r="F35" s="23"/>
    </row>
    <row r="36" spans="1:6" x14ac:dyDescent="0.45">
      <c r="A36" s="23"/>
      <c r="B36" s="23"/>
      <c r="C36" s="23"/>
      <c r="D36" s="23"/>
      <c r="E36" s="23"/>
      <c r="F36" s="23"/>
    </row>
    <row r="37" spans="1:6" x14ac:dyDescent="0.45">
      <c r="A37" s="23"/>
      <c r="B37" s="23"/>
      <c r="C37" s="23"/>
      <c r="D37" s="23"/>
      <c r="E37" s="23"/>
      <c r="F37" s="23"/>
    </row>
    <row r="38" spans="1:6" x14ac:dyDescent="0.45">
      <c r="A38" s="23"/>
      <c r="B38" s="23"/>
      <c r="C38" s="23"/>
      <c r="D38" s="23"/>
      <c r="E38" s="23"/>
      <c r="F38" s="23"/>
    </row>
    <row r="39" spans="1:6" x14ac:dyDescent="0.45">
      <c r="A39" s="23"/>
      <c r="B39" s="23"/>
      <c r="C39" s="23"/>
      <c r="D39" s="23"/>
      <c r="E39" s="23"/>
      <c r="F39" s="23"/>
    </row>
    <row r="40" spans="1:6" x14ac:dyDescent="0.45">
      <c r="A40" s="23"/>
      <c r="B40" s="23"/>
      <c r="C40" s="23"/>
      <c r="D40" s="23"/>
      <c r="E40" s="23"/>
      <c r="F40" s="23"/>
    </row>
    <row r="41" spans="1:6" x14ac:dyDescent="0.45">
      <c r="A41" s="23"/>
      <c r="B41" s="23"/>
      <c r="C41" s="23"/>
      <c r="D41" s="23"/>
      <c r="E41" s="23"/>
      <c r="F41" s="23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L1" sqref="L1"/>
    </sheetView>
  </sheetViews>
  <sheetFormatPr defaultRowHeight="14.25" x14ac:dyDescent="0.45"/>
  <sheetData>
    <row r="1" spans="1:12" ht="17.649999999999999" x14ac:dyDescent="0.5">
      <c r="A1" s="1" t="s">
        <v>74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pans="1:12" x14ac:dyDescent="0.45">
      <c r="A3" s="6" t="s">
        <v>75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5" spans="1:12" x14ac:dyDescent="0.45">
      <c r="B5" s="30" t="s">
        <v>64</v>
      </c>
      <c r="C5" s="31" t="s">
        <v>61</v>
      </c>
      <c r="D5" s="31" t="s">
        <v>62</v>
      </c>
      <c r="E5" s="32" t="s">
        <v>63</v>
      </c>
    </row>
    <row r="6" spans="1:12" x14ac:dyDescent="0.45">
      <c r="B6" s="28">
        <v>1</v>
      </c>
      <c r="C6" s="21">
        <v>49</v>
      </c>
      <c r="D6" s="21">
        <v>40</v>
      </c>
      <c r="E6" s="25">
        <v>25</v>
      </c>
    </row>
    <row r="7" spans="1:12" x14ac:dyDescent="0.45">
      <c r="B7" s="28">
        <v>2</v>
      </c>
      <c r="C7" s="21">
        <v>25</v>
      </c>
      <c r="D7" s="21">
        <v>28</v>
      </c>
      <c r="E7" s="25">
        <v>30</v>
      </c>
    </row>
    <row r="8" spans="1:12" x14ac:dyDescent="0.45">
      <c r="B8" s="28">
        <v>3</v>
      </c>
      <c r="C8" s="21">
        <v>9</v>
      </c>
      <c r="D8" s="21">
        <v>18</v>
      </c>
      <c r="E8" s="25">
        <v>21</v>
      </c>
    </row>
    <row r="9" spans="1:12" x14ac:dyDescent="0.45">
      <c r="B9" s="28">
        <v>4</v>
      </c>
      <c r="C9" s="21">
        <v>46</v>
      </c>
      <c r="D9" s="21">
        <v>12</v>
      </c>
      <c r="E9" s="25">
        <v>22</v>
      </c>
    </row>
    <row r="10" spans="1:12" x14ac:dyDescent="0.45">
      <c r="B10" s="28">
        <v>5</v>
      </c>
      <c r="C10" s="21">
        <v>22</v>
      </c>
      <c r="D10" s="21">
        <v>24</v>
      </c>
      <c r="E10" s="25">
        <v>23</v>
      </c>
    </row>
    <row r="11" spans="1:12" x14ac:dyDescent="0.45">
      <c r="B11" s="28">
        <v>6</v>
      </c>
      <c r="C11" s="21">
        <v>42</v>
      </c>
      <c r="D11" s="21">
        <v>5</v>
      </c>
      <c r="E11" s="25">
        <v>15</v>
      </c>
    </row>
    <row r="12" spans="1:12" x14ac:dyDescent="0.45">
      <c r="B12" s="28">
        <v>7</v>
      </c>
      <c r="C12" s="21">
        <v>40</v>
      </c>
      <c r="D12" s="21">
        <v>40</v>
      </c>
      <c r="E12" s="25">
        <v>30</v>
      </c>
    </row>
    <row r="13" spans="1:12" x14ac:dyDescent="0.45">
      <c r="B13" s="28">
        <v>8</v>
      </c>
      <c r="C13" s="21">
        <v>46</v>
      </c>
      <c r="D13" s="21">
        <v>5</v>
      </c>
      <c r="E13" s="25">
        <v>18</v>
      </c>
    </row>
    <row r="14" spans="1:12" x14ac:dyDescent="0.45">
      <c r="B14" s="28">
        <v>9</v>
      </c>
      <c r="C14" s="21">
        <v>33</v>
      </c>
      <c r="D14" s="21">
        <v>30</v>
      </c>
      <c r="E14" s="25">
        <v>36</v>
      </c>
    </row>
    <row r="15" spans="1:12" x14ac:dyDescent="0.45">
      <c r="B15" s="29">
        <v>10</v>
      </c>
      <c r="C15" s="26">
        <v>50</v>
      </c>
      <c r="D15" s="26">
        <v>25</v>
      </c>
      <c r="E15" s="27">
        <v>49</v>
      </c>
    </row>
    <row r="17" spans="1:8" x14ac:dyDescent="0.45">
      <c r="A17" t="s">
        <v>72</v>
      </c>
    </row>
    <row r="18" spans="1:8" x14ac:dyDescent="0.45">
      <c r="A18" s="22" t="s">
        <v>78</v>
      </c>
    </row>
    <row r="19" spans="1:8" x14ac:dyDescent="0.45">
      <c r="A19" t="s">
        <v>79</v>
      </c>
    </row>
    <row r="21" spans="1:8" x14ac:dyDescent="0.45">
      <c r="B21" s="20"/>
      <c r="C21" s="20"/>
      <c r="D21" s="20"/>
      <c r="E21" s="20"/>
      <c r="F21" s="20"/>
      <c r="G21" s="20"/>
      <c r="H21" s="20"/>
    </row>
    <row r="22" spans="1:8" x14ac:dyDescent="0.45">
      <c r="B22" s="20"/>
      <c r="C22" s="20"/>
      <c r="D22" s="20"/>
      <c r="E22" s="20"/>
      <c r="F22" s="20"/>
      <c r="G22" s="20"/>
      <c r="H22" s="20"/>
    </row>
    <row r="23" spans="1:8" x14ac:dyDescent="0.45">
      <c r="B23" s="20"/>
      <c r="C23" s="20"/>
      <c r="D23" s="20"/>
      <c r="E23" s="20"/>
      <c r="F23" s="20"/>
      <c r="G23" s="20"/>
      <c r="H23" s="20"/>
    </row>
    <row r="24" spans="1:8" x14ac:dyDescent="0.45">
      <c r="B24" s="24"/>
      <c r="C24" s="24"/>
      <c r="D24" s="24"/>
      <c r="E24" s="24"/>
      <c r="F24" s="24"/>
      <c r="G24" s="20"/>
      <c r="H24" s="20"/>
    </row>
    <row r="25" spans="1:8" x14ac:dyDescent="0.45">
      <c r="B25" s="23"/>
      <c r="C25" s="23"/>
      <c r="D25" s="23"/>
      <c r="E25" s="23"/>
      <c r="F25" s="23"/>
      <c r="G25" s="20"/>
      <c r="H25" s="20"/>
    </row>
    <row r="26" spans="1:8" x14ac:dyDescent="0.45">
      <c r="B26" s="23"/>
      <c r="C26" s="23"/>
      <c r="D26" s="23"/>
      <c r="E26" s="23"/>
      <c r="F26" s="23"/>
      <c r="G26" s="20"/>
      <c r="H26" s="20"/>
    </row>
    <row r="27" spans="1:8" x14ac:dyDescent="0.45">
      <c r="B27" s="23"/>
      <c r="C27" s="23"/>
      <c r="D27" s="23"/>
      <c r="E27" s="23"/>
      <c r="F27" s="23"/>
      <c r="G27" s="20"/>
      <c r="H27" s="20"/>
    </row>
    <row r="28" spans="1:8" x14ac:dyDescent="0.45">
      <c r="B28" s="20"/>
      <c r="C28" s="20"/>
      <c r="D28" s="20"/>
      <c r="E28" s="20"/>
      <c r="F28" s="20"/>
      <c r="G28" s="20"/>
      <c r="H28" s="20"/>
    </row>
    <row r="29" spans="1:8" x14ac:dyDescent="0.45">
      <c r="B29" s="20"/>
      <c r="C29" s="20"/>
      <c r="D29" s="20"/>
      <c r="E29" s="20"/>
      <c r="F29" s="20"/>
      <c r="G29" s="20"/>
      <c r="H29" s="20"/>
    </row>
    <row r="30" spans="1:8" x14ac:dyDescent="0.45">
      <c r="B30" s="20"/>
      <c r="C30" s="20"/>
      <c r="D30" s="20"/>
      <c r="E30" s="20"/>
      <c r="F30" s="20"/>
      <c r="G30" s="20"/>
      <c r="H30" s="20"/>
    </row>
    <row r="31" spans="1:8" x14ac:dyDescent="0.45">
      <c r="B31" s="24"/>
      <c r="C31" s="24"/>
      <c r="D31" s="24"/>
      <c r="E31" s="24"/>
      <c r="F31" s="24"/>
      <c r="G31" s="24"/>
      <c r="H31" s="24"/>
    </row>
    <row r="32" spans="1:8" x14ac:dyDescent="0.45">
      <c r="B32" s="23"/>
      <c r="C32" s="23"/>
      <c r="D32" s="23"/>
      <c r="E32" s="23"/>
      <c r="F32" s="23"/>
      <c r="G32" s="23"/>
      <c r="H32" s="23"/>
    </row>
    <row r="33" spans="2:8" x14ac:dyDescent="0.45">
      <c r="B33" s="23"/>
      <c r="C33" s="23"/>
      <c r="D33" s="23"/>
      <c r="E33" s="23"/>
      <c r="F33" s="23"/>
      <c r="G33" s="23"/>
      <c r="H33" s="23"/>
    </row>
    <row r="34" spans="2:8" x14ac:dyDescent="0.45">
      <c r="B34" s="23"/>
      <c r="C34" s="23"/>
      <c r="D34" s="23"/>
      <c r="E34" s="23"/>
      <c r="F34" s="23"/>
      <c r="G34" s="23"/>
      <c r="H34" s="23"/>
    </row>
    <row r="35" spans="2:8" x14ac:dyDescent="0.45">
      <c r="B35" s="23"/>
      <c r="C35" s="23"/>
      <c r="D35" s="23"/>
      <c r="E35" s="23"/>
      <c r="F35" s="23"/>
      <c r="G35" s="23"/>
      <c r="H35" s="2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Funktioner</vt:lpstr>
      <vt:lpstr>HVIS funktioner</vt:lpstr>
      <vt:lpstr>Dataanalyse</vt:lpstr>
      <vt:lpstr>Deskriptive Analyser</vt:lpstr>
      <vt:lpstr>ANOVA</vt:lpstr>
    </vt:vector>
  </TitlesOfParts>
  <Company>Aarhus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Okkels Overgaard Thomsen</dc:creator>
  <cp:lastModifiedBy>Simon Krogh Nøhr</cp:lastModifiedBy>
  <dcterms:created xsi:type="dcterms:W3CDTF">2017-02-01T10:53:35Z</dcterms:created>
  <dcterms:modified xsi:type="dcterms:W3CDTF">2017-03-10T09:56:25Z</dcterms:modified>
</cp:coreProperties>
</file>